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福祉保険\★フォスタリング\２０２５年度\各種帳票\"/>
    </mc:Choice>
  </mc:AlternateContent>
  <xr:revisionPtr revIDLastSave="0" documentId="8_{ACB1DC92-E6E3-41EE-BA98-2D202C2E8059}" xr6:coauthVersionLast="47" xr6:coauthVersionMax="47" xr10:uidLastSave="{00000000-0000-0000-0000-000000000000}"/>
  <bookViews>
    <workbookView xWindow="-120" yWindow="-120" windowWidth="29040" windowHeight="15720" xr2:uid="{93828285-96E1-492A-BD18-D784A88A53BD}"/>
  </bookViews>
  <sheets>
    <sheet name="変更通知書【追加・削除用】" sheetId="1" r:id="rId1"/>
  </sheets>
  <definedNames>
    <definedName name="_xlnm.Print_Area" localSheetId="0">変更通知書【追加・削除用】!$A$1:$M$37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4" i="1" l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T34" i="1"/>
  <c r="W34" i="1" s="1"/>
  <c r="O34" i="1"/>
  <c r="R34" i="1" s="1"/>
  <c r="T33" i="1"/>
  <c r="W33" i="1" s="1"/>
  <c r="O33" i="1"/>
  <c r="R33" i="1" s="1"/>
  <c r="T32" i="1"/>
  <c r="W32" i="1" s="1"/>
  <c r="O32" i="1"/>
  <c r="R32" i="1" s="1"/>
  <c r="T31" i="1"/>
  <c r="W31" i="1" s="1"/>
  <c r="O31" i="1"/>
  <c r="R31" i="1" s="1"/>
  <c r="T30" i="1"/>
  <c r="W30" i="1" s="1"/>
  <c r="O30" i="1"/>
  <c r="R30" i="1" s="1"/>
  <c r="T29" i="1"/>
  <c r="W29" i="1" s="1"/>
  <c r="O29" i="1"/>
  <c r="P29" i="1" s="1"/>
  <c r="T28" i="1"/>
  <c r="W28" i="1" s="1"/>
  <c r="O28" i="1"/>
  <c r="R28" i="1" s="1"/>
  <c r="AJ27" i="1"/>
  <c r="AI27" i="1"/>
  <c r="AH27" i="1"/>
  <c r="AG27" i="1"/>
  <c r="AF27" i="1"/>
  <c r="AE27" i="1"/>
  <c r="AD27" i="1"/>
  <c r="AC27" i="1"/>
  <c r="AB27" i="1"/>
  <c r="AA27" i="1"/>
  <c r="Z27" i="1"/>
  <c r="T27" i="1"/>
  <c r="V27" i="1" s="1"/>
  <c r="O27" i="1"/>
  <c r="Q27" i="1" s="1"/>
  <c r="AJ26" i="1"/>
  <c r="AI26" i="1"/>
  <c r="AH26" i="1"/>
  <c r="AG26" i="1"/>
  <c r="AF26" i="1"/>
  <c r="AE26" i="1"/>
  <c r="AD26" i="1"/>
  <c r="AC26" i="1"/>
  <c r="AB26" i="1"/>
  <c r="AA26" i="1"/>
  <c r="Z26" i="1"/>
  <c r="T26" i="1"/>
  <c r="W26" i="1" s="1"/>
  <c r="O26" i="1"/>
  <c r="R26" i="1" s="1"/>
  <c r="AJ25" i="1"/>
  <c r="AI25" i="1"/>
  <c r="AH25" i="1"/>
  <c r="AG25" i="1"/>
  <c r="AF25" i="1"/>
  <c r="AE25" i="1"/>
  <c r="AD25" i="1"/>
  <c r="AC25" i="1"/>
  <c r="AB25" i="1"/>
  <c r="AA25" i="1"/>
  <c r="Z25" i="1"/>
  <c r="T25" i="1"/>
  <c r="V25" i="1" s="1"/>
  <c r="O25" i="1"/>
  <c r="P25" i="1" s="1"/>
  <c r="T24" i="1"/>
  <c r="V24" i="1" s="1"/>
  <c r="O24" i="1"/>
  <c r="R24" i="1" s="1"/>
  <c r="T23" i="1"/>
  <c r="V23" i="1" s="1"/>
  <c r="O23" i="1"/>
  <c r="R23" i="1" s="1"/>
  <c r="T22" i="1"/>
  <c r="V22" i="1" s="1"/>
  <c r="O22" i="1"/>
  <c r="R22" i="1" s="1"/>
  <c r="T21" i="1"/>
  <c r="V21" i="1" s="1"/>
  <c r="O21" i="1"/>
  <c r="P21" i="1" s="1"/>
  <c r="T20" i="1"/>
  <c r="V20" i="1" s="1"/>
  <c r="O20" i="1"/>
  <c r="R20" i="1" s="1"/>
  <c r="T19" i="1"/>
  <c r="V19" i="1" s="1"/>
  <c r="O19" i="1"/>
  <c r="P19" i="1" s="1"/>
  <c r="T18" i="1"/>
  <c r="V18" i="1" s="1"/>
  <c r="O18" i="1"/>
  <c r="R18" i="1" s="1"/>
  <c r="T17" i="1"/>
  <c r="V17" i="1" s="1"/>
  <c r="O17" i="1"/>
  <c r="R17" i="1" s="1"/>
  <c r="T16" i="1"/>
  <c r="V16" i="1" s="1"/>
  <c r="O16" i="1"/>
  <c r="R16" i="1" s="1"/>
  <c r="T15" i="1"/>
  <c r="V15" i="1" s="1"/>
  <c r="O15" i="1"/>
  <c r="R15" i="1" s="1"/>
  <c r="T14" i="1"/>
  <c r="V14" i="1" s="1"/>
  <c r="O14" i="1"/>
  <c r="R14" i="1" s="1"/>
  <c r="F16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5" i="1"/>
  <c r="F14" i="1"/>
  <c r="P16" i="1" l="1"/>
  <c r="P27" i="1"/>
  <c r="P28" i="1"/>
  <c r="Q29" i="1"/>
  <c r="P14" i="1"/>
  <c r="Q14" i="1"/>
  <c r="P24" i="1"/>
  <c r="P32" i="1"/>
  <c r="R27" i="1"/>
  <c r="Q31" i="1"/>
  <c r="P20" i="1"/>
  <c r="P31" i="1"/>
  <c r="Q33" i="1"/>
  <c r="P23" i="1"/>
  <c r="Q17" i="1"/>
  <c r="Q19" i="1"/>
  <c r="Q21" i="1"/>
  <c r="Q23" i="1"/>
  <c r="Q25" i="1"/>
  <c r="R19" i="1"/>
  <c r="R21" i="1"/>
  <c r="R25" i="1"/>
  <c r="R29" i="1"/>
  <c r="P17" i="1"/>
  <c r="P33" i="1"/>
  <c r="Q16" i="1"/>
  <c r="Q18" i="1"/>
  <c r="Q20" i="1"/>
  <c r="Q22" i="1"/>
  <c r="Q24" i="1"/>
  <c r="Q26" i="1"/>
  <c r="Q28" i="1"/>
  <c r="Q30" i="1"/>
  <c r="Q32" i="1"/>
  <c r="Q34" i="1"/>
  <c r="P18" i="1"/>
  <c r="P22" i="1"/>
  <c r="P26" i="1"/>
  <c r="P30" i="1"/>
  <c r="P34" i="1"/>
  <c r="Q15" i="1"/>
  <c r="P15" i="1"/>
  <c r="W15" i="1"/>
  <c r="L15" i="1" s="1"/>
  <c r="L35" i="1" s="1"/>
  <c r="W16" i="1"/>
  <c r="W17" i="1"/>
  <c r="W18" i="1"/>
  <c r="W19" i="1"/>
  <c r="W20" i="1"/>
  <c r="W21" i="1"/>
  <c r="W22" i="1"/>
  <c r="W23" i="1"/>
  <c r="W24" i="1"/>
  <c r="W25" i="1"/>
  <c r="W27" i="1"/>
  <c r="U15" i="1"/>
  <c r="U16" i="1"/>
  <c r="U17" i="1"/>
  <c r="U18" i="1"/>
  <c r="U19" i="1"/>
  <c r="U20" i="1"/>
  <c r="U21" i="1"/>
  <c r="U22" i="1"/>
  <c r="U23" i="1"/>
  <c r="U24" i="1"/>
  <c r="U25" i="1"/>
  <c r="U27" i="1"/>
  <c r="U14" i="1"/>
  <c r="W14" i="1"/>
  <c r="V26" i="1"/>
  <c r="V28" i="1"/>
  <c r="V29" i="1"/>
  <c r="V30" i="1"/>
  <c r="V31" i="1"/>
  <c r="V32" i="1"/>
  <c r="V33" i="1"/>
  <c r="V34" i="1"/>
  <c r="U26" i="1"/>
  <c r="U28" i="1"/>
  <c r="U29" i="1"/>
  <c r="U30" i="1"/>
  <c r="U31" i="1"/>
  <c r="U32" i="1"/>
  <c r="U33" i="1"/>
  <c r="U34" i="1"/>
  <c r="L14" i="1" l="1"/>
</calcChain>
</file>

<file path=xl/sharedStrings.xml><?xml version="1.0" encoding="utf-8"?>
<sst xmlns="http://schemas.openxmlformats.org/spreadsheetml/2006/main" count="32" uniqueCount="30">
  <si>
    <t>○</t>
  </si>
  <si>
    <t>社会福祉法人　全国社会福祉協議会　　宛</t>
    <rPh sb="0" eb="2">
      <t>シャカイ</t>
    </rPh>
    <rPh sb="2" eb="4">
      <t>フクシ</t>
    </rPh>
    <rPh sb="4" eb="6">
      <t>ホウジン</t>
    </rPh>
    <rPh sb="7" eb="16">
      <t>ゼン</t>
    </rPh>
    <rPh sb="18" eb="19">
      <t>アテ</t>
    </rPh>
    <phoneticPr fontId="2"/>
  </si>
  <si>
    <t>〒100-8980　東京都千代田区霞が関３丁目３番２号　新霞が関ビル</t>
    <rPh sb="10" eb="13">
      <t>トウキョウト</t>
    </rPh>
    <rPh sb="13" eb="17">
      <t>チヨダク</t>
    </rPh>
    <rPh sb="17" eb="18">
      <t>カスミ</t>
    </rPh>
    <rPh sb="19" eb="20">
      <t>セキ</t>
    </rPh>
    <rPh sb="20" eb="22">
      <t>サンチョウ</t>
    </rPh>
    <rPh sb="22" eb="23">
      <t>メ</t>
    </rPh>
    <rPh sb="24" eb="25">
      <t>バン</t>
    </rPh>
    <rPh sb="26" eb="27">
      <t>ゴウ</t>
    </rPh>
    <rPh sb="28" eb="29">
      <t>シン</t>
    </rPh>
    <rPh sb="29" eb="30">
      <t>カスミ</t>
    </rPh>
    <rPh sb="31" eb="32">
      <t>セキ</t>
    </rPh>
    <phoneticPr fontId="2"/>
  </si>
  <si>
    <t>FAXの場合　：　03-3581-7854</t>
    <rPh sb="4" eb="6">
      <t>バアイ</t>
    </rPh>
    <phoneticPr fontId="2"/>
  </si>
  <si>
    <t>追加・削除用</t>
    <rPh sb="0" eb="2">
      <t>ツイカ</t>
    </rPh>
    <rPh sb="3" eb="5">
      <t>サクジョ</t>
    </rPh>
    <rPh sb="5" eb="6">
      <t>ヨウ</t>
    </rPh>
    <phoneticPr fontId="2"/>
  </si>
  <si>
    <t>フォスタリング機関名</t>
    <rPh sb="7" eb="9">
      <t>キカン</t>
    </rPh>
    <rPh sb="9" eb="10">
      <t>メイ</t>
    </rPh>
    <phoneticPr fontId="2"/>
  </si>
  <si>
    <t>※</t>
    <phoneticPr fontId="2"/>
  </si>
  <si>
    <t>のセルはプルダウンリストから選択・入力してください。</t>
    <rPh sb="14" eb="16">
      <t>センタク</t>
    </rPh>
    <rPh sb="17" eb="19">
      <t>ニュウリョク</t>
    </rPh>
    <phoneticPr fontId="2"/>
  </si>
  <si>
    <t>加入保険プラン</t>
    <phoneticPr fontId="2"/>
  </si>
  <si>
    <t>追加</t>
  </si>
  <si>
    <t>No</t>
    <phoneticPr fontId="2"/>
  </si>
  <si>
    <t>追加　・　削除</t>
    <rPh sb="0" eb="2">
      <t>ツイカ</t>
    </rPh>
    <rPh sb="5" eb="7">
      <t>サクジョ</t>
    </rPh>
    <phoneticPr fontId="2"/>
  </si>
  <si>
    <t>追加・削除日</t>
    <rPh sb="0" eb="2">
      <t>ツイカ</t>
    </rPh>
    <rPh sb="3" eb="5">
      <t>サクジョ</t>
    </rPh>
    <rPh sb="5" eb="6">
      <t>ビ</t>
    </rPh>
    <phoneticPr fontId="2"/>
  </si>
  <si>
    <t>里親・子ども氏名</t>
    <rPh sb="0" eb="2">
      <t>サトオヤ</t>
    </rPh>
    <rPh sb="3" eb="4">
      <t>コ</t>
    </rPh>
    <rPh sb="6" eb="8">
      <t>シメイ</t>
    </rPh>
    <phoneticPr fontId="2"/>
  </si>
  <si>
    <t>生年月日</t>
    <rPh sb="0" eb="2">
      <t>セイネン</t>
    </rPh>
    <rPh sb="2" eb="4">
      <t>ガッピ</t>
    </rPh>
    <phoneticPr fontId="2"/>
  </si>
  <si>
    <t>年齢</t>
    <rPh sb="0" eb="2">
      <t>ネンレイ</t>
    </rPh>
    <phoneticPr fontId="2"/>
  </si>
  <si>
    <t>住所</t>
    <rPh sb="0" eb="2">
      <t>ジュウショ</t>
    </rPh>
    <phoneticPr fontId="2"/>
  </si>
  <si>
    <t>里親の賠償</t>
    <rPh sb="0" eb="2">
      <t>サトオヤ</t>
    </rPh>
    <rPh sb="3" eb="5">
      <t>バイショウ</t>
    </rPh>
    <phoneticPr fontId="2"/>
  </si>
  <si>
    <t>子どもの賠償
(12歳以上)</t>
    <rPh sb="0" eb="1">
      <t>コ</t>
    </rPh>
    <rPh sb="4" eb="6">
      <t>バイショウ</t>
    </rPh>
    <rPh sb="10" eb="13">
      <t>サイイジョウ</t>
    </rPh>
    <phoneticPr fontId="2"/>
  </si>
  <si>
    <t>ケガの補償</t>
    <rPh sb="3" eb="5">
      <t>ホショウ</t>
    </rPh>
    <phoneticPr fontId="2"/>
  </si>
  <si>
    <t>備考欄</t>
    <rPh sb="0" eb="2">
      <t>ビコウ</t>
    </rPh>
    <rPh sb="2" eb="3">
      <t>ラン</t>
    </rPh>
    <phoneticPr fontId="2"/>
  </si>
  <si>
    <r>
      <t xml:space="preserve">保険料増減
</t>
    </r>
    <r>
      <rPr>
        <sz val="8"/>
        <color rgb="FFFF0000"/>
        <rFont val="Meiryo UI"/>
        <family val="3"/>
        <charset val="128"/>
      </rPr>
      <t>(自動計算）</t>
    </r>
    <rPh sb="0" eb="3">
      <t>ホケンリョウ</t>
    </rPh>
    <rPh sb="3" eb="5">
      <t>ゾウゲン</t>
    </rPh>
    <rPh sb="7" eb="9">
      <t>ジドウ</t>
    </rPh>
    <rPh sb="9" eb="11">
      <t>ケイサン</t>
    </rPh>
    <phoneticPr fontId="2"/>
  </si>
  <si>
    <t>例</t>
    <rPh sb="0" eb="1">
      <t>レイ</t>
    </rPh>
    <phoneticPr fontId="2"/>
  </si>
  <si>
    <t>合計</t>
    <rPh sb="0" eb="2">
      <t>ゴウケイ</t>
    </rPh>
    <phoneticPr fontId="2"/>
  </si>
  <si>
    <t>必要項目を入力後、印刷して全国社会福祉協議会総務部までご提出ください</t>
    <rPh sb="0" eb="2">
      <t>ヒツヨウ</t>
    </rPh>
    <rPh sb="2" eb="4">
      <t>コウモク</t>
    </rPh>
    <rPh sb="5" eb="7">
      <t>ニュウリョク</t>
    </rPh>
    <rPh sb="7" eb="8">
      <t>ゴ</t>
    </rPh>
    <rPh sb="9" eb="11">
      <t>インサツ</t>
    </rPh>
    <rPh sb="13" eb="22">
      <t>ゼン</t>
    </rPh>
    <rPh sb="22" eb="24">
      <t>ソウム</t>
    </rPh>
    <rPh sb="24" eb="25">
      <t>ブ</t>
    </rPh>
    <rPh sb="28" eb="30">
      <t>テイシュツ</t>
    </rPh>
    <phoneticPr fontId="2"/>
  </si>
  <si>
    <t>保険始期日</t>
    <rPh sb="0" eb="2">
      <t>ホケン</t>
    </rPh>
    <rPh sb="2" eb="4">
      <t>シキ</t>
    </rPh>
    <rPh sb="4" eb="5">
      <t>ビ</t>
    </rPh>
    <phoneticPr fontId="2"/>
  </si>
  <si>
    <t>福祉　太郎</t>
    <rPh sb="0" eb="2">
      <t>フクシ</t>
    </rPh>
    <rPh sb="3" eb="5">
      <t>タロウ</t>
    </rPh>
    <phoneticPr fontId="2"/>
  </si>
  <si>
    <t>東京都新宿区西新宿１－２６－１</t>
    <rPh sb="0" eb="3">
      <t>トウキョウト</t>
    </rPh>
    <rPh sb="3" eb="6">
      <t>シンジュクク</t>
    </rPh>
    <rPh sb="6" eb="9">
      <t>ニシシンジュク</t>
    </rPh>
    <phoneticPr fontId="2"/>
  </si>
  <si>
    <t>2025年度　フォスタリング機関総合補償制度　　里親・子ども、ケガの補償
変更通知書</t>
    <rPh sb="4" eb="6">
      <t>ネンド</t>
    </rPh>
    <rPh sb="14" eb="16">
      <t>キカン</t>
    </rPh>
    <rPh sb="16" eb="18">
      <t>ソウゴウ</t>
    </rPh>
    <rPh sb="18" eb="20">
      <t>ホショウ</t>
    </rPh>
    <rPh sb="20" eb="22">
      <t>セイド</t>
    </rPh>
    <rPh sb="24" eb="26">
      <t>サトオヤ</t>
    </rPh>
    <rPh sb="27" eb="28">
      <t>コ</t>
    </rPh>
    <rPh sb="34" eb="36">
      <t>ホショウ</t>
    </rPh>
    <rPh sb="37" eb="39">
      <t>ヘンコウ</t>
    </rPh>
    <rPh sb="39" eb="42">
      <t>ツウチショ</t>
    </rPh>
    <phoneticPr fontId="2"/>
  </si>
  <si>
    <t>2025年度</t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</si>
</sst>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&quot;年&quot;m&quot;月&quot;d&quot;日&quot;;@"/>
    <numFmt numFmtId="177" formatCode="[$-F800]dddd\,\ mmmm\ dd\,\ yyyy"/>
    <numFmt numFmtId="178" formatCode="0_);[Red]\(0\)"/>
    <numFmt numFmtId="179" formatCode="#,###&quot;円&quot;;[Red]\-#,###&quot;円&quot;"/>
  </numFmts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2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8"/>
      <color theme="1"/>
      <name val="HG丸ｺﾞｼｯｸM-PRO"/>
      <family val="3"/>
      <charset val="128"/>
    </font>
    <font>
      <b/>
      <sz val="16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1"/>
      <color theme="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sz val="8"/>
      <color theme="1"/>
      <name val="Meiryo UI"/>
      <family val="3"/>
      <charset val="128"/>
    </font>
    <font>
      <sz val="8"/>
      <color rgb="FFFF0000"/>
      <name val="Meiryo UI"/>
      <family val="3"/>
      <charset val="128"/>
    </font>
    <font>
      <sz val="9"/>
      <color theme="1"/>
      <name val="游ゴシック"/>
      <family val="2"/>
      <charset val="128"/>
      <scheme val="minor"/>
    </font>
    <font>
      <sz val="9"/>
      <color theme="1"/>
      <name val="Meiryo UI"/>
      <family val="3"/>
      <charset val="128"/>
    </font>
    <font>
      <b/>
      <u/>
      <sz val="18"/>
      <color rgb="FFFF0000"/>
      <name val="Meiryo UI"/>
      <family val="3"/>
      <charset val="128"/>
    </font>
    <font>
      <sz val="10"/>
      <color theme="1"/>
      <name val="Meiryo UI"/>
      <family val="3"/>
      <charset val="128"/>
    </font>
    <font>
      <b/>
      <u/>
      <sz val="14"/>
      <color rgb="FFFF0000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EFF6FB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CF4FA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B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38" fontId="6" fillId="0" borderId="0" xfId="1" applyFont="1" applyProtection="1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10" fillId="0" borderId="0" xfId="0" applyFont="1">
      <alignment vertical="center"/>
    </xf>
    <xf numFmtId="176" fontId="10" fillId="0" borderId="0" xfId="0" applyNumberFormat="1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177" fontId="15" fillId="0" borderId="0" xfId="0" applyNumberFormat="1" applyFont="1" applyAlignment="1">
      <alignment horizontal="right" vertical="center"/>
    </xf>
    <xf numFmtId="0" fontId="16" fillId="0" borderId="0" xfId="0" applyFont="1">
      <alignment vertical="center"/>
    </xf>
    <xf numFmtId="14" fontId="16" fillId="0" borderId="0" xfId="0" applyNumberFormat="1" applyFont="1">
      <alignment vertical="center"/>
    </xf>
    <xf numFmtId="0" fontId="16" fillId="0" borderId="7" xfId="0" applyFont="1" applyBorder="1" applyAlignment="1">
      <alignment horizontal="center" vertical="center" shrinkToFit="1"/>
    </xf>
    <xf numFmtId="0" fontId="6" fillId="0" borderId="0" xfId="0" applyFont="1" applyAlignment="1">
      <alignment horizontal="right" vertical="center"/>
    </xf>
    <xf numFmtId="0" fontId="16" fillId="0" borderId="7" xfId="0" applyFont="1" applyBorder="1" applyAlignment="1">
      <alignment horizontal="center" vertical="center"/>
    </xf>
    <xf numFmtId="177" fontId="16" fillId="0" borderId="7" xfId="0" applyNumberFormat="1" applyFont="1" applyBorder="1" applyAlignment="1">
      <alignment horizontal="center" vertical="center"/>
    </xf>
    <xf numFmtId="178" fontId="6" fillId="0" borderId="0" xfId="0" applyNumberFormat="1" applyFont="1">
      <alignment vertical="center"/>
    </xf>
    <xf numFmtId="38" fontId="6" fillId="0" borderId="0" xfId="1" applyFont="1" applyFill="1" applyProtection="1">
      <alignment vertical="center"/>
    </xf>
    <xf numFmtId="0" fontId="6" fillId="0" borderId="0" xfId="1" applyNumberFormat="1" applyFont="1" applyFill="1" applyProtection="1">
      <alignment vertical="center"/>
    </xf>
    <xf numFmtId="0" fontId="0" fillId="3" borderId="7" xfId="0" applyFill="1" applyBorder="1" applyAlignment="1">
      <alignment horizontal="center" vertical="center"/>
    </xf>
    <xf numFmtId="38" fontId="0" fillId="0" borderId="7" xfId="1" applyFont="1" applyBorder="1" applyProtection="1">
      <alignment vertical="center"/>
    </xf>
    <xf numFmtId="0" fontId="6" fillId="0" borderId="7" xfId="0" applyFont="1" applyBorder="1">
      <alignment vertical="center"/>
    </xf>
    <xf numFmtId="38" fontId="6" fillId="0" borderId="7" xfId="1" applyFont="1" applyBorder="1" applyProtection="1">
      <alignment vertical="center"/>
    </xf>
    <xf numFmtId="14" fontId="17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38" fontId="16" fillId="0" borderId="0" xfId="1" applyFont="1" applyAlignment="1" applyProtection="1">
      <alignment horizontal="right" vertical="center"/>
    </xf>
    <xf numFmtId="179" fontId="16" fillId="0" borderId="7" xfId="0" applyNumberFormat="1" applyFont="1" applyBorder="1">
      <alignment vertical="center"/>
    </xf>
    <xf numFmtId="0" fontId="16" fillId="4" borderId="7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176" fontId="13" fillId="5" borderId="7" xfId="0" applyNumberFormat="1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 wrapText="1"/>
    </xf>
    <xf numFmtId="38" fontId="13" fillId="5" borderId="7" xfId="1" applyFont="1" applyFill="1" applyBorder="1" applyAlignment="1" applyProtection="1">
      <alignment horizontal="center" vertical="center" wrapText="1"/>
    </xf>
    <xf numFmtId="179" fontId="16" fillId="5" borderId="7" xfId="0" applyNumberFormat="1" applyFont="1" applyFill="1" applyBorder="1" applyAlignment="1">
      <alignment horizontal="right" vertical="center"/>
    </xf>
    <xf numFmtId="0" fontId="18" fillId="5" borderId="7" xfId="0" applyFont="1" applyFill="1" applyBorder="1" applyAlignment="1">
      <alignment horizontal="center" vertical="center"/>
    </xf>
    <xf numFmtId="178" fontId="6" fillId="6" borderId="0" xfId="0" applyNumberFormat="1" applyFont="1" applyFill="1">
      <alignment vertical="center"/>
    </xf>
    <xf numFmtId="0" fontId="6" fillId="6" borderId="0" xfId="0" applyFont="1" applyFill="1">
      <alignment vertical="center"/>
    </xf>
    <xf numFmtId="38" fontId="6" fillId="6" borderId="0" xfId="1" applyFont="1" applyFill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  <protection locked="0"/>
    </xf>
    <xf numFmtId="177" fontId="16" fillId="4" borderId="7" xfId="0" applyNumberFormat="1" applyFont="1" applyFill="1" applyBorder="1" applyAlignment="1" applyProtection="1">
      <alignment horizontal="center" vertical="center"/>
      <protection locked="0"/>
    </xf>
    <xf numFmtId="177" fontId="16" fillId="0" borderId="7" xfId="0" applyNumberFormat="1" applyFont="1" applyBorder="1" applyAlignment="1" applyProtection="1">
      <alignment horizontal="center" vertical="center"/>
      <protection locked="0"/>
    </xf>
    <xf numFmtId="0" fontId="12" fillId="4" borderId="7" xfId="0" applyFont="1" applyFill="1" applyBorder="1" applyAlignment="1" applyProtection="1">
      <alignment horizontal="center" vertical="center"/>
      <protection locked="0"/>
    </xf>
    <xf numFmtId="0" fontId="18" fillId="0" borderId="7" xfId="0" applyFont="1" applyBorder="1" applyAlignment="1">
      <alignment horizontal="left" vertical="center"/>
    </xf>
    <xf numFmtId="0" fontId="18" fillId="0" borderId="7" xfId="0" applyFont="1" applyBorder="1" applyAlignment="1" applyProtection="1">
      <alignment horizontal="left" vertical="center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left" vertical="center" shrinkToFit="1"/>
      <protection locked="0"/>
    </xf>
    <xf numFmtId="0" fontId="13" fillId="5" borderId="8" xfId="0" applyFont="1" applyFill="1" applyBorder="1" applyAlignment="1">
      <alignment horizontal="left" vertical="center"/>
    </xf>
    <xf numFmtId="0" fontId="13" fillId="5" borderId="9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0" borderId="7" xfId="0" applyFont="1" applyBorder="1" applyAlignment="1">
      <alignment horizontal="left" vertical="center" shrinkToFit="1"/>
    </xf>
    <xf numFmtId="14" fontId="19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5" borderId="1" xfId="0" applyFont="1" applyFill="1" applyBorder="1" applyAlignment="1" applyProtection="1">
      <alignment horizontal="left" vertical="center"/>
      <protection locked="0"/>
    </xf>
    <xf numFmtId="0" fontId="8" fillId="5" borderId="2" xfId="0" applyFont="1" applyFill="1" applyBorder="1" applyAlignment="1" applyProtection="1">
      <alignment horizontal="left" vertical="center"/>
      <protection locked="0"/>
    </xf>
    <xf numFmtId="0" fontId="8" fillId="5" borderId="3" xfId="0" applyFont="1" applyFill="1" applyBorder="1" applyAlignment="1" applyProtection="1">
      <alignment horizontal="left" vertical="center"/>
      <protection locked="0"/>
    </xf>
    <xf numFmtId="0" fontId="8" fillId="5" borderId="4" xfId="0" applyFont="1" applyFill="1" applyBorder="1" applyAlignment="1" applyProtection="1">
      <alignment horizontal="left" vertical="center"/>
      <protection locked="0"/>
    </xf>
    <xf numFmtId="0" fontId="8" fillId="5" borderId="5" xfId="0" applyFont="1" applyFill="1" applyBorder="1" applyAlignment="1" applyProtection="1">
      <alignment horizontal="left" vertical="center"/>
      <protection locked="0"/>
    </xf>
    <xf numFmtId="0" fontId="8" fillId="5" borderId="6" xfId="0" applyFont="1" applyFill="1" applyBorder="1" applyAlignment="1" applyProtection="1">
      <alignment horizontal="left" vertical="center"/>
      <protection locked="0"/>
    </xf>
    <xf numFmtId="0" fontId="13" fillId="5" borderId="7" xfId="0" applyFont="1" applyFill="1" applyBorder="1" applyAlignment="1">
      <alignment horizontal="center" vertical="center"/>
    </xf>
    <xf numFmtId="0" fontId="13" fillId="5" borderId="8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3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FFB9"/>
      <color rgb="FFECF4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405FE-5E0F-47F8-95F7-EAACF4A6D168}">
  <sheetPr codeName="Sheet1">
    <pageSetUpPr fitToPage="1"/>
  </sheetPr>
  <dimension ref="A1:AJ50"/>
  <sheetViews>
    <sheetView showGridLines="0" showRowColHeaders="0" tabSelected="1" workbookViewId="0">
      <selection activeCell="B9" sqref="B9:D10"/>
    </sheetView>
  </sheetViews>
  <sheetFormatPr defaultColWidth="0" defaultRowHeight="18.75" zeroHeight="1" x14ac:dyDescent="0.4"/>
  <cols>
    <col min="1" max="1" width="4.75" customWidth="1"/>
    <col min="2" max="2" width="12.75" customWidth="1"/>
    <col min="3" max="3" width="15.75" customWidth="1"/>
    <col min="4" max="4" width="18.75" customWidth="1"/>
    <col min="5" max="5" width="15.75" customWidth="1"/>
    <col min="6" max="7" width="4.75" customWidth="1"/>
    <col min="8" max="8" width="36.75" customWidth="1"/>
    <col min="9" max="11" width="8.75" customWidth="1"/>
    <col min="12" max="12" width="15.75" customWidth="1"/>
    <col min="13" max="13" width="24.75" customWidth="1"/>
    <col min="14" max="14" width="2.75" customWidth="1"/>
    <col min="15" max="20" width="8.75" hidden="1"/>
    <col min="21" max="23" width="10" hidden="1"/>
    <col min="24" max="16384" width="8.75" hidden="1"/>
  </cols>
  <sheetData>
    <row r="1" spans="1:36" ht="18" customHeight="1" x14ac:dyDescent="0.4">
      <c r="A1" s="8" t="s">
        <v>1</v>
      </c>
      <c r="B1" s="1"/>
      <c r="C1" s="2"/>
      <c r="D1" s="2"/>
      <c r="E1" s="3"/>
      <c r="F1" s="4"/>
      <c r="G1" s="4"/>
      <c r="H1" s="3"/>
      <c r="I1" s="3"/>
      <c r="J1" s="3"/>
      <c r="K1" s="3"/>
      <c r="L1" s="5"/>
      <c r="M1" s="19" t="s">
        <v>29</v>
      </c>
      <c r="N1" s="19"/>
    </row>
    <row r="2" spans="1:36" ht="18" customHeight="1" x14ac:dyDescent="0.4">
      <c r="A2" s="6"/>
      <c r="B2" s="11" t="s">
        <v>2</v>
      </c>
      <c r="C2" s="10"/>
      <c r="D2" s="10"/>
      <c r="E2" s="10"/>
      <c r="F2" s="4"/>
      <c r="G2" s="4"/>
      <c r="H2" s="3"/>
      <c r="I2" s="3"/>
      <c r="J2" s="3"/>
      <c r="K2" s="3"/>
      <c r="L2" s="5"/>
      <c r="M2" s="3"/>
      <c r="N2" s="3"/>
    </row>
    <row r="3" spans="1:36" ht="18" customHeight="1" x14ac:dyDescent="0.4">
      <c r="A3" s="6"/>
      <c r="B3" s="10" t="s">
        <v>3</v>
      </c>
      <c r="C3" s="10"/>
      <c r="D3" s="10"/>
      <c r="E3" s="10"/>
      <c r="F3" s="4"/>
      <c r="G3" s="4"/>
      <c r="H3" s="3"/>
      <c r="I3" s="3"/>
      <c r="J3" s="3"/>
      <c r="K3" s="3"/>
      <c r="L3" s="5"/>
      <c r="M3" s="3"/>
      <c r="N3" s="3"/>
    </row>
    <row r="4" spans="1:36" ht="7.9" customHeight="1" x14ac:dyDescent="0.4">
      <c r="A4" s="3"/>
      <c r="B4" s="7"/>
      <c r="C4" s="3"/>
      <c r="D4" s="3"/>
      <c r="E4" s="3"/>
      <c r="F4" s="4"/>
      <c r="G4" s="4"/>
      <c r="H4" s="3"/>
      <c r="I4" s="3"/>
      <c r="J4" s="3"/>
      <c r="K4" s="3"/>
      <c r="L4" s="5"/>
      <c r="M4" s="3"/>
      <c r="N4" s="3"/>
    </row>
    <row r="5" spans="1:36" ht="24" x14ac:dyDescent="0.4">
      <c r="A5" s="61" t="s">
        <v>4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29"/>
    </row>
    <row r="6" spans="1:36" ht="45.6" customHeight="1" x14ac:dyDescent="0.4">
      <c r="A6" s="62" t="s">
        <v>28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30"/>
    </row>
    <row r="7" spans="1:36" ht="7.9" customHeight="1" x14ac:dyDescent="0.4">
      <c r="A7" s="3"/>
      <c r="B7" s="3"/>
      <c r="C7" s="3"/>
      <c r="D7" s="3"/>
      <c r="E7" s="3"/>
      <c r="F7" s="4"/>
      <c r="G7" s="4"/>
      <c r="H7" s="3"/>
      <c r="I7" s="3"/>
      <c r="J7" s="3"/>
      <c r="K7" s="3"/>
      <c r="L7" s="5"/>
      <c r="M7" s="3"/>
      <c r="N7" s="3"/>
    </row>
    <row r="8" spans="1:36" x14ac:dyDescent="0.4">
      <c r="A8" s="3"/>
      <c r="B8" s="10" t="s">
        <v>5</v>
      </c>
      <c r="C8" s="3"/>
      <c r="D8" s="3"/>
      <c r="E8" s="3"/>
      <c r="F8" s="4"/>
      <c r="G8" s="4"/>
      <c r="H8" s="3"/>
      <c r="I8" s="3"/>
      <c r="J8" s="3"/>
      <c r="K8" s="3"/>
      <c r="L8" s="5"/>
      <c r="M8" s="3"/>
      <c r="N8" s="3"/>
    </row>
    <row r="9" spans="1:36" ht="15" customHeight="1" x14ac:dyDescent="0.4">
      <c r="A9" s="3"/>
      <c r="B9" s="63"/>
      <c r="C9" s="64"/>
      <c r="D9" s="65"/>
      <c r="E9" s="3"/>
      <c r="F9" s="4"/>
      <c r="G9" s="4"/>
      <c r="H9" s="3"/>
      <c r="I9" s="3"/>
      <c r="J9" s="3"/>
      <c r="K9" s="3"/>
      <c r="L9" s="5"/>
      <c r="M9" s="3"/>
      <c r="N9" s="3"/>
      <c r="O9" s="33" t="s">
        <v>25</v>
      </c>
      <c r="P9" s="17">
        <v>45748</v>
      </c>
      <c r="Q9" s="16"/>
      <c r="R9" s="16"/>
      <c r="S9" s="16"/>
      <c r="T9" s="33" t="s">
        <v>25</v>
      </c>
      <c r="U9" s="17">
        <v>45748</v>
      </c>
      <c r="V9" s="16"/>
      <c r="W9" s="16"/>
      <c r="X9" s="16"/>
      <c r="Y9" s="16"/>
      <c r="Z9" s="16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8" customHeight="1" x14ac:dyDescent="0.4">
      <c r="A10" s="8"/>
      <c r="B10" s="66"/>
      <c r="C10" s="67"/>
      <c r="D10" s="68"/>
      <c r="E10" s="14" t="s">
        <v>6</v>
      </c>
      <c r="F10" s="57"/>
      <c r="G10" s="58"/>
      <c r="H10" s="13" t="s">
        <v>7</v>
      </c>
      <c r="I10" s="3"/>
      <c r="J10" s="3"/>
      <c r="K10" s="3"/>
      <c r="L10" s="5"/>
      <c r="M10" s="3"/>
      <c r="N10" s="3"/>
      <c r="O10" s="17">
        <v>46113</v>
      </c>
      <c r="P10" s="16"/>
      <c r="Q10" s="16"/>
      <c r="R10" s="16"/>
      <c r="S10" s="16"/>
      <c r="T10" s="17">
        <v>46113</v>
      </c>
      <c r="U10" s="16"/>
      <c r="V10" s="16"/>
      <c r="W10" s="16"/>
      <c r="X10" s="16"/>
      <c r="Y10" s="16"/>
      <c r="Z10" s="16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7.9" customHeight="1" x14ac:dyDescent="0.4">
      <c r="A11" s="8"/>
      <c r="B11" s="9"/>
      <c r="C11" s="9"/>
      <c r="D11" s="3"/>
      <c r="E11" s="3"/>
      <c r="F11" s="4"/>
      <c r="G11" s="4"/>
      <c r="H11" s="3"/>
      <c r="I11" s="3"/>
      <c r="J11" s="3"/>
      <c r="K11" s="3"/>
      <c r="L11" s="5"/>
      <c r="M11" s="3"/>
      <c r="N11" s="3"/>
      <c r="O11" s="17"/>
      <c r="P11" s="16"/>
      <c r="Q11" s="16"/>
      <c r="R11" s="16"/>
      <c r="S11" s="16"/>
      <c r="T11" s="17"/>
      <c r="U11" s="16"/>
      <c r="V11" s="16"/>
      <c r="W11" s="16"/>
      <c r="X11" s="16"/>
      <c r="Y11" s="16"/>
      <c r="Z11" s="16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12" customHeight="1" x14ac:dyDescent="0.4">
      <c r="A12" s="10"/>
      <c r="B12" s="11"/>
      <c r="C12" s="10"/>
      <c r="D12" s="10"/>
      <c r="E12" s="10"/>
      <c r="F12" s="12"/>
      <c r="G12" s="12"/>
      <c r="H12" s="10"/>
      <c r="I12" s="69" t="s">
        <v>8</v>
      </c>
      <c r="J12" s="69"/>
      <c r="K12" s="69"/>
      <c r="L12" s="5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s="13" customFormat="1" ht="24" customHeight="1" x14ac:dyDescent="0.4">
      <c r="A13" s="38" t="s">
        <v>10</v>
      </c>
      <c r="B13" s="39" t="s">
        <v>11</v>
      </c>
      <c r="C13" s="38" t="s">
        <v>12</v>
      </c>
      <c r="D13" s="38" t="s">
        <v>13</v>
      </c>
      <c r="E13" s="38" t="s">
        <v>14</v>
      </c>
      <c r="F13" s="38" t="s">
        <v>15</v>
      </c>
      <c r="G13" s="70" t="s">
        <v>16</v>
      </c>
      <c r="H13" s="71"/>
      <c r="I13" s="40" t="s">
        <v>17</v>
      </c>
      <c r="J13" s="40" t="s">
        <v>18</v>
      </c>
      <c r="K13" s="40" t="s">
        <v>19</v>
      </c>
      <c r="L13" s="41" t="s">
        <v>21</v>
      </c>
      <c r="M13" s="40" t="s">
        <v>20</v>
      </c>
      <c r="N13" s="32"/>
      <c r="O13" s="3"/>
      <c r="P13" s="3">
        <v>6000</v>
      </c>
      <c r="Q13" s="3">
        <v>2400</v>
      </c>
      <c r="R13" s="3">
        <v>6000</v>
      </c>
      <c r="S13" s="3"/>
      <c r="T13" s="3"/>
      <c r="U13" s="3">
        <v>-6000</v>
      </c>
      <c r="V13" s="3">
        <v>-2400</v>
      </c>
      <c r="W13" s="3">
        <v>-6000</v>
      </c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3" customFormat="1" ht="22.15" customHeight="1" x14ac:dyDescent="0.4">
      <c r="A14" s="20" t="s">
        <v>22</v>
      </c>
      <c r="B14" s="35" t="s">
        <v>9</v>
      </c>
      <c r="C14" s="48">
        <v>45748</v>
      </c>
      <c r="D14" s="20" t="s">
        <v>26</v>
      </c>
      <c r="E14" s="21">
        <v>31345</v>
      </c>
      <c r="F14" s="18">
        <f>IF(E14="","",DATEDIF(E14,C14,"Y"))</f>
        <v>39</v>
      </c>
      <c r="G14" s="60" t="s">
        <v>27</v>
      </c>
      <c r="H14" s="60"/>
      <c r="I14" s="36" t="s">
        <v>0</v>
      </c>
      <c r="J14" s="36"/>
      <c r="K14" s="36" t="s">
        <v>0</v>
      </c>
      <c r="L14" s="34">
        <f>IFERROR(((IF(B14="追加",IF(I14="○",P14,)+IF(J14="○",Q14,)+IF(K14="○",R14,),)&amp;IF(B14="削除",(IF(I14="○",U14,)+IF(J14="○",V14,)+IF(K14="○",W14,))*1,))*1),"")</f>
        <v>12000</v>
      </c>
      <c r="M14" s="51"/>
      <c r="O14" s="44">
        <f t="shared" ref="O14:O34" si="0">DATEDIF(C14,$O$10,"M")</f>
        <v>12</v>
      </c>
      <c r="P14" s="45">
        <f>IF(O14&lt;=12,$P$13*(O14/12),"")</f>
        <v>6000</v>
      </c>
      <c r="Q14" s="45">
        <f>IF(O14&lt;=12,$Q$13*(O14/12),"")</f>
        <v>2400</v>
      </c>
      <c r="R14" s="46">
        <f>IF(O14&lt;=12,$R$13*(O14/12),"")</f>
        <v>6000</v>
      </c>
      <c r="S14" s="24"/>
      <c r="T14" s="22">
        <f>DATEDIF(C14,$T$10,"M")</f>
        <v>12</v>
      </c>
      <c r="U14" s="23">
        <f>$U$13*(T14/12)</f>
        <v>-6000</v>
      </c>
      <c r="V14" s="23">
        <f>$V$13*(T14/12)</f>
        <v>-2400</v>
      </c>
      <c r="W14" s="23">
        <f>$W$13*(T14/12)</f>
        <v>-6000</v>
      </c>
      <c r="X14" s="3"/>
      <c r="Y14" s="25">
        <v>12</v>
      </c>
      <c r="Z14" s="25">
        <v>11</v>
      </c>
      <c r="AA14" s="25">
        <v>10</v>
      </c>
      <c r="AB14" s="25">
        <v>9</v>
      </c>
      <c r="AC14" s="25">
        <v>8</v>
      </c>
      <c r="AD14" s="25">
        <v>7</v>
      </c>
      <c r="AE14" s="25">
        <v>6</v>
      </c>
      <c r="AF14" s="25">
        <v>5</v>
      </c>
      <c r="AG14" s="25">
        <v>4</v>
      </c>
      <c r="AH14" s="25">
        <v>3</v>
      </c>
      <c r="AI14" s="25">
        <v>2</v>
      </c>
      <c r="AJ14" s="25">
        <v>1</v>
      </c>
    </row>
    <row r="15" spans="1:36" s="13" customFormat="1" ht="22.15" customHeight="1" x14ac:dyDescent="0.4">
      <c r="A15" s="20">
        <v>1</v>
      </c>
      <c r="B15" s="47"/>
      <c r="C15" s="48"/>
      <c r="D15" s="53"/>
      <c r="E15" s="49"/>
      <c r="F15" s="18" t="str">
        <f t="shared" ref="F15:F34" si="1">IF(E15="","",DATEDIF(E15,C15,"Y"))</f>
        <v/>
      </c>
      <c r="G15" s="54"/>
      <c r="H15" s="54"/>
      <c r="I15" s="50"/>
      <c r="J15" s="50"/>
      <c r="K15" s="50"/>
      <c r="L15" s="34" t="str">
        <f t="shared" ref="L15:L34" si="2">IFERROR(((IF(B15="追加",IF(I15="○",P15,)+IF(J15="○",Q15,)+IF(K15="○",R15,),)&amp;IF(B15="削除",(IF(I15="○",U15,)+IF(J15="○",V15,)+IF(K15="○",W15,))*1,))*1),"")</f>
        <v/>
      </c>
      <c r="M15" s="52"/>
      <c r="O15" s="44">
        <f t="shared" si="0"/>
        <v>1515</v>
      </c>
      <c r="P15" s="45" t="str">
        <f>IF(O15&lt;=12,$P$13*(O15/12),"")</f>
        <v/>
      </c>
      <c r="Q15" s="45" t="str">
        <f t="shared" ref="Q15:Q34" si="3">IF(O15&lt;=12,$Q$13*(O15/12),"")</f>
        <v/>
      </c>
      <c r="R15" s="46" t="str">
        <f t="shared" ref="R15:R34" si="4">IF(O15&lt;=12,$R$13*(O15/12),"")</f>
        <v/>
      </c>
      <c r="S15" s="3"/>
      <c r="T15" s="22">
        <f>DATEDIF(C15,$T$10,"M")</f>
        <v>1515</v>
      </c>
      <c r="U15" s="23">
        <f>$U$13*(T15/12)</f>
        <v>-757500</v>
      </c>
      <c r="V15" s="23">
        <f>$V$13*(T15/12)</f>
        <v>-303000</v>
      </c>
      <c r="W15" s="23">
        <f>$W$13*(T15/12)</f>
        <v>-757500</v>
      </c>
      <c r="X15" s="3"/>
      <c r="Y15" s="26">
        <v>6000</v>
      </c>
      <c r="Z15" s="26">
        <v>5500</v>
      </c>
      <c r="AA15" s="26">
        <v>5000</v>
      </c>
      <c r="AB15" s="26">
        <v>4500</v>
      </c>
      <c r="AC15" s="26">
        <v>4000</v>
      </c>
      <c r="AD15" s="26">
        <v>3500</v>
      </c>
      <c r="AE15" s="26">
        <v>3000</v>
      </c>
      <c r="AF15" s="26">
        <v>2500</v>
      </c>
      <c r="AG15" s="26">
        <v>2000</v>
      </c>
      <c r="AH15" s="26">
        <v>1500</v>
      </c>
      <c r="AI15" s="26">
        <v>1000</v>
      </c>
      <c r="AJ15" s="26">
        <v>500</v>
      </c>
    </row>
    <row r="16" spans="1:36" s="13" customFormat="1" ht="22.15" customHeight="1" x14ac:dyDescent="0.4">
      <c r="A16" s="20">
        <v>2</v>
      </c>
      <c r="B16" s="47"/>
      <c r="C16" s="48"/>
      <c r="D16" s="53"/>
      <c r="E16" s="49"/>
      <c r="F16" s="18" t="str">
        <f>IF(E16="","",DATEDIF(E16,C16,"Y"))</f>
        <v/>
      </c>
      <c r="G16" s="54"/>
      <c r="H16" s="54"/>
      <c r="I16" s="50"/>
      <c r="J16" s="50"/>
      <c r="K16" s="50"/>
      <c r="L16" s="34" t="str">
        <f t="shared" si="2"/>
        <v/>
      </c>
      <c r="M16" s="52"/>
      <c r="O16" s="44">
        <f t="shared" si="0"/>
        <v>1515</v>
      </c>
      <c r="P16" s="45" t="str">
        <f t="shared" ref="P16:P34" si="5">IF(O16&lt;=12,$P$13*(O16/12),"")</f>
        <v/>
      </c>
      <c r="Q16" s="45" t="str">
        <f t="shared" si="3"/>
        <v/>
      </c>
      <c r="R16" s="46" t="str">
        <f t="shared" si="4"/>
        <v/>
      </c>
      <c r="S16" s="3"/>
      <c r="T16" s="22">
        <f>DATEDIF(C16,$T$10,"M")</f>
        <v>1515</v>
      </c>
      <c r="U16" s="23">
        <f>$U$13*(T16/12)</f>
        <v>-757500</v>
      </c>
      <c r="V16" s="23">
        <f>$V$13*(T16/12)</f>
        <v>-303000</v>
      </c>
      <c r="W16" s="23">
        <f>$W$13*(T16/12)</f>
        <v>-757500</v>
      </c>
      <c r="X16" s="3"/>
      <c r="Y16" s="26">
        <v>2400</v>
      </c>
      <c r="Z16" s="26">
        <v>2200</v>
      </c>
      <c r="AA16" s="26">
        <v>2000</v>
      </c>
      <c r="AB16" s="26">
        <v>1800</v>
      </c>
      <c r="AC16" s="26">
        <v>1600</v>
      </c>
      <c r="AD16" s="26">
        <v>1400</v>
      </c>
      <c r="AE16" s="26">
        <v>1200</v>
      </c>
      <c r="AF16" s="26">
        <v>1000</v>
      </c>
      <c r="AG16" s="26">
        <v>800</v>
      </c>
      <c r="AH16" s="26">
        <v>600</v>
      </c>
      <c r="AI16" s="26">
        <v>400</v>
      </c>
      <c r="AJ16" s="26">
        <v>200</v>
      </c>
    </row>
    <row r="17" spans="1:36" s="13" customFormat="1" ht="22.15" customHeight="1" x14ac:dyDescent="0.4">
      <c r="A17" s="20">
        <v>3</v>
      </c>
      <c r="B17" s="47"/>
      <c r="C17" s="48"/>
      <c r="D17" s="53"/>
      <c r="E17" s="49"/>
      <c r="F17" s="18" t="str">
        <f t="shared" si="1"/>
        <v/>
      </c>
      <c r="G17" s="54"/>
      <c r="H17" s="54"/>
      <c r="I17" s="50"/>
      <c r="J17" s="50"/>
      <c r="K17" s="50"/>
      <c r="L17" s="34" t="str">
        <f t="shared" si="2"/>
        <v/>
      </c>
      <c r="M17" s="52"/>
      <c r="O17" s="44">
        <f t="shared" si="0"/>
        <v>1515</v>
      </c>
      <c r="P17" s="45" t="str">
        <f t="shared" si="5"/>
        <v/>
      </c>
      <c r="Q17" s="45" t="str">
        <f t="shared" si="3"/>
        <v/>
      </c>
      <c r="R17" s="46" t="str">
        <f t="shared" si="4"/>
        <v/>
      </c>
      <c r="S17" s="3"/>
      <c r="T17" s="22">
        <f t="shared" ref="T17:T34" si="6">DATEDIF(C17,$T$10,"M")</f>
        <v>1515</v>
      </c>
      <c r="U17" s="23">
        <f t="shared" ref="U17:U34" si="7">$U$13*(T17/12)</f>
        <v>-757500</v>
      </c>
      <c r="V17" s="23">
        <f t="shared" ref="V17:V34" si="8">$V$13*(T17/12)</f>
        <v>-303000</v>
      </c>
      <c r="W17" s="23">
        <f t="shared" ref="W17:W34" si="9">$W$13*(T17/12)</f>
        <v>-757500</v>
      </c>
      <c r="X17" s="3"/>
      <c r="Y17" s="26">
        <v>6000</v>
      </c>
      <c r="Z17" s="26">
        <v>5500</v>
      </c>
      <c r="AA17" s="26">
        <v>5000</v>
      </c>
      <c r="AB17" s="26">
        <v>4500</v>
      </c>
      <c r="AC17" s="26">
        <v>4000</v>
      </c>
      <c r="AD17" s="26">
        <v>3500</v>
      </c>
      <c r="AE17" s="26">
        <v>3000</v>
      </c>
      <c r="AF17" s="26">
        <v>2500</v>
      </c>
      <c r="AG17" s="26">
        <v>2000</v>
      </c>
      <c r="AH17" s="26">
        <v>1500</v>
      </c>
      <c r="AI17" s="26">
        <v>1000</v>
      </c>
      <c r="AJ17" s="26">
        <v>500</v>
      </c>
    </row>
    <row r="18" spans="1:36" s="13" customFormat="1" ht="22.15" customHeight="1" x14ac:dyDescent="0.4">
      <c r="A18" s="20">
        <v>4</v>
      </c>
      <c r="B18" s="47"/>
      <c r="C18" s="48"/>
      <c r="D18" s="53"/>
      <c r="E18" s="49"/>
      <c r="F18" s="18" t="str">
        <f t="shared" si="1"/>
        <v/>
      </c>
      <c r="G18" s="54"/>
      <c r="H18" s="54"/>
      <c r="I18" s="50"/>
      <c r="J18" s="50"/>
      <c r="K18" s="50"/>
      <c r="L18" s="34" t="str">
        <f t="shared" si="2"/>
        <v/>
      </c>
      <c r="M18" s="52"/>
      <c r="O18" s="44">
        <f t="shared" si="0"/>
        <v>1515</v>
      </c>
      <c r="P18" s="45" t="str">
        <f t="shared" si="5"/>
        <v/>
      </c>
      <c r="Q18" s="45" t="str">
        <f t="shared" si="3"/>
        <v/>
      </c>
      <c r="R18" s="46" t="str">
        <f t="shared" si="4"/>
        <v/>
      </c>
      <c r="S18" s="3"/>
      <c r="T18" s="22">
        <f t="shared" si="6"/>
        <v>1515</v>
      </c>
      <c r="U18" s="23">
        <f t="shared" si="7"/>
        <v>-757500</v>
      </c>
      <c r="V18" s="23">
        <f t="shared" si="8"/>
        <v>-303000</v>
      </c>
      <c r="W18" s="23">
        <f t="shared" si="9"/>
        <v>-757500</v>
      </c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3" customFormat="1" ht="22.15" customHeight="1" x14ac:dyDescent="0.4">
      <c r="A19" s="20">
        <v>5</v>
      </c>
      <c r="B19" s="47"/>
      <c r="C19" s="48"/>
      <c r="D19" s="53"/>
      <c r="E19" s="49"/>
      <c r="F19" s="18" t="str">
        <f t="shared" si="1"/>
        <v/>
      </c>
      <c r="G19" s="54"/>
      <c r="H19" s="54"/>
      <c r="I19" s="50"/>
      <c r="J19" s="50"/>
      <c r="K19" s="50"/>
      <c r="L19" s="34" t="str">
        <f t="shared" si="2"/>
        <v/>
      </c>
      <c r="M19" s="52"/>
      <c r="O19" s="44">
        <f t="shared" si="0"/>
        <v>1515</v>
      </c>
      <c r="P19" s="45" t="str">
        <f t="shared" si="5"/>
        <v/>
      </c>
      <c r="Q19" s="45" t="str">
        <f t="shared" si="3"/>
        <v/>
      </c>
      <c r="R19" s="46" t="str">
        <f t="shared" si="4"/>
        <v/>
      </c>
      <c r="S19" s="3"/>
      <c r="T19" s="22">
        <f t="shared" si="6"/>
        <v>1515</v>
      </c>
      <c r="U19" s="23">
        <f t="shared" si="7"/>
        <v>-757500</v>
      </c>
      <c r="V19" s="23">
        <f t="shared" si="8"/>
        <v>-303000</v>
      </c>
      <c r="W19" s="23">
        <f t="shared" si="9"/>
        <v>-757500</v>
      </c>
      <c r="X19" s="3"/>
      <c r="Y19" s="3"/>
      <c r="Z19" s="27">
        <v>11</v>
      </c>
      <c r="AA19" s="27">
        <v>10</v>
      </c>
      <c r="AB19" s="27">
        <v>9</v>
      </c>
      <c r="AC19" s="27">
        <v>8</v>
      </c>
      <c r="AD19" s="27">
        <v>7</v>
      </c>
      <c r="AE19" s="27">
        <v>6</v>
      </c>
      <c r="AF19" s="27">
        <v>5</v>
      </c>
      <c r="AG19" s="27">
        <v>4</v>
      </c>
      <c r="AH19" s="27">
        <v>3</v>
      </c>
      <c r="AI19" s="27">
        <v>2</v>
      </c>
      <c r="AJ19" s="27">
        <v>1</v>
      </c>
    </row>
    <row r="20" spans="1:36" s="13" customFormat="1" ht="22.15" customHeight="1" x14ac:dyDescent="0.4">
      <c r="A20" s="20">
        <v>6</v>
      </c>
      <c r="B20" s="47"/>
      <c r="C20" s="48"/>
      <c r="D20" s="53"/>
      <c r="E20" s="49"/>
      <c r="F20" s="18" t="str">
        <f t="shared" si="1"/>
        <v/>
      </c>
      <c r="G20" s="54"/>
      <c r="H20" s="54"/>
      <c r="I20" s="50"/>
      <c r="J20" s="50"/>
      <c r="K20" s="50"/>
      <c r="L20" s="34" t="str">
        <f t="shared" si="2"/>
        <v/>
      </c>
      <c r="M20" s="52"/>
      <c r="O20" s="44">
        <f t="shared" si="0"/>
        <v>1515</v>
      </c>
      <c r="P20" s="45" t="str">
        <f t="shared" si="5"/>
        <v/>
      </c>
      <c r="Q20" s="45" t="str">
        <f t="shared" si="3"/>
        <v/>
      </c>
      <c r="R20" s="46" t="str">
        <f t="shared" si="4"/>
        <v/>
      </c>
      <c r="S20" s="3"/>
      <c r="T20" s="22">
        <f t="shared" si="6"/>
        <v>1515</v>
      </c>
      <c r="U20" s="23">
        <f t="shared" si="7"/>
        <v>-757500</v>
      </c>
      <c r="V20" s="23">
        <f t="shared" si="8"/>
        <v>-303000</v>
      </c>
      <c r="W20" s="23">
        <f t="shared" si="9"/>
        <v>-757500</v>
      </c>
      <c r="X20" s="3"/>
      <c r="Y20" s="3"/>
      <c r="Z20" s="28">
        <v>5500</v>
      </c>
      <c r="AA20" s="28">
        <v>5000</v>
      </c>
      <c r="AB20" s="28">
        <v>4500</v>
      </c>
      <c r="AC20" s="28">
        <v>4000</v>
      </c>
      <c r="AD20" s="28">
        <v>3500</v>
      </c>
      <c r="AE20" s="28">
        <v>3000</v>
      </c>
      <c r="AF20" s="28">
        <v>2500</v>
      </c>
      <c r="AG20" s="28">
        <v>2000</v>
      </c>
      <c r="AH20" s="28">
        <v>1500</v>
      </c>
      <c r="AI20" s="28">
        <v>1000</v>
      </c>
      <c r="AJ20" s="28">
        <v>500</v>
      </c>
    </row>
    <row r="21" spans="1:36" s="13" customFormat="1" ht="22.15" customHeight="1" x14ac:dyDescent="0.4">
      <c r="A21" s="20">
        <v>7</v>
      </c>
      <c r="B21" s="47"/>
      <c r="C21" s="48"/>
      <c r="D21" s="53"/>
      <c r="E21" s="49"/>
      <c r="F21" s="18" t="str">
        <f t="shared" si="1"/>
        <v/>
      </c>
      <c r="G21" s="54"/>
      <c r="H21" s="54"/>
      <c r="I21" s="50"/>
      <c r="J21" s="50"/>
      <c r="K21" s="50"/>
      <c r="L21" s="34" t="str">
        <f t="shared" si="2"/>
        <v/>
      </c>
      <c r="M21" s="52"/>
      <c r="O21" s="44">
        <f t="shared" si="0"/>
        <v>1515</v>
      </c>
      <c r="P21" s="45" t="str">
        <f t="shared" si="5"/>
        <v/>
      </c>
      <c r="Q21" s="45" t="str">
        <f t="shared" si="3"/>
        <v/>
      </c>
      <c r="R21" s="46" t="str">
        <f t="shared" si="4"/>
        <v/>
      </c>
      <c r="S21" s="3"/>
      <c r="T21" s="22">
        <f t="shared" si="6"/>
        <v>1515</v>
      </c>
      <c r="U21" s="23">
        <f t="shared" si="7"/>
        <v>-757500</v>
      </c>
      <c r="V21" s="23">
        <f t="shared" si="8"/>
        <v>-303000</v>
      </c>
      <c r="W21" s="23">
        <f t="shared" si="9"/>
        <v>-757500</v>
      </c>
      <c r="X21" s="3"/>
      <c r="Y21" s="3"/>
      <c r="Z21" s="28">
        <v>2200</v>
      </c>
      <c r="AA21" s="28">
        <v>2000</v>
      </c>
      <c r="AB21" s="28">
        <v>1800</v>
      </c>
      <c r="AC21" s="28">
        <v>1600</v>
      </c>
      <c r="AD21" s="28">
        <v>1400</v>
      </c>
      <c r="AE21" s="28">
        <v>1200</v>
      </c>
      <c r="AF21" s="28">
        <v>1000</v>
      </c>
      <c r="AG21" s="28">
        <v>800</v>
      </c>
      <c r="AH21" s="28">
        <v>600</v>
      </c>
      <c r="AI21" s="28">
        <v>400</v>
      </c>
      <c r="AJ21" s="28">
        <v>200</v>
      </c>
    </row>
    <row r="22" spans="1:36" s="13" customFormat="1" ht="22.15" customHeight="1" x14ac:dyDescent="0.4">
      <c r="A22" s="20">
        <v>8</v>
      </c>
      <c r="B22" s="47"/>
      <c r="C22" s="48"/>
      <c r="D22" s="53"/>
      <c r="E22" s="49"/>
      <c r="F22" s="18" t="str">
        <f t="shared" si="1"/>
        <v/>
      </c>
      <c r="G22" s="54"/>
      <c r="H22" s="54"/>
      <c r="I22" s="50"/>
      <c r="J22" s="50"/>
      <c r="K22" s="50"/>
      <c r="L22" s="34" t="str">
        <f t="shared" si="2"/>
        <v/>
      </c>
      <c r="M22" s="52"/>
      <c r="O22" s="44">
        <f t="shared" si="0"/>
        <v>1515</v>
      </c>
      <c r="P22" s="45" t="str">
        <f t="shared" si="5"/>
        <v/>
      </c>
      <c r="Q22" s="45" t="str">
        <f t="shared" si="3"/>
        <v/>
      </c>
      <c r="R22" s="46" t="str">
        <f t="shared" si="4"/>
        <v/>
      </c>
      <c r="S22" s="3"/>
      <c r="T22" s="22">
        <f t="shared" si="6"/>
        <v>1515</v>
      </c>
      <c r="U22" s="23">
        <f t="shared" si="7"/>
        <v>-757500</v>
      </c>
      <c r="V22" s="23">
        <f t="shared" si="8"/>
        <v>-303000</v>
      </c>
      <c r="W22" s="23">
        <f t="shared" si="9"/>
        <v>-757500</v>
      </c>
      <c r="X22" s="3"/>
      <c r="Y22" s="3"/>
      <c r="Z22" s="28">
        <v>5500</v>
      </c>
      <c r="AA22" s="28">
        <v>5000</v>
      </c>
      <c r="AB22" s="28">
        <v>4500</v>
      </c>
      <c r="AC22" s="28">
        <v>4000</v>
      </c>
      <c r="AD22" s="28">
        <v>3500</v>
      </c>
      <c r="AE22" s="28">
        <v>3000</v>
      </c>
      <c r="AF22" s="28">
        <v>2500</v>
      </c>
      <c r="AG22" s="28">
        <v>2000</v>
      </c>
      <c r="AH22" s="28">
        <v>1500</v>
      </c>
      <c r="AI22" s="28">
        <v>1000</v>
      </c>
      <c r="AJ22" s="28">
        <v>500</v>
      </c>
    </row>
    <row r="23" spans="1:36" s="13" customFormat="1" ht="22.15" customHeight="1" x14ac:dyDescent="0.4">
      <c r="A23" s="20">
        <v>9</v>
      </c>
      <c r="B23" s="47"/>
      <c r="C23" s="48"/>
      <c r="D23" s="53"/>
      <c r="E23" s="49"/>
      <c r="F23" s="18" t="str">
        <f t="shared" si="1"/>
        <v/>
      </c>
      <c r="G23" s="54"/>
      <c r="H23" s="54"/>
      <c r="I23" s="50"/>
      <c r="J23" s="50"/>
      <c r="K23" s="50"/>
      <c r="L23" s="34" t="str">
        <f t="shared" si="2"/>
        <v/>
      </c>
      <c r="M23" s="52"/>
      <c r="O23" s="44">
        <f t="shared" si="0"/>
        <v>1515</v>
      </c>
      <c r="P23" s="45" t="str">
        <f t="shared" si="5"/>
        <v/>
      </c>
      <c r="Q23" s="45" t="str">
        <f t="shared" si="3"/>
        <v/>
      </c>
      <c r="R23" s="46" t="str">
        <f t="shared" si="4"/>
        <v/>
      </c>
      <c r="S23" s="3"/>
      <c r="T23" s="22">
        <f t="shared" si="6"/>
        <v>1515</v>
      </c>
      <c r="U23" s="23">
        <f t="shared" si="7"/>
        <v>-757500</v>
      </c>
      <c r="V23" s="23">
        <f t="shared" si="8"/>
        <v>-303000</v>
      </c>
      <c r="W23" s="23">
        <f t="shared" si="9"/>
        <v>-757500</v>
      </c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s="13" customFormat="1" ht="22.15" customHeight="1" x14ac:dyDescent="0.4">
      <c r="A24" s="20">
        <v>10</v>
      </c>
      <c r="B24" s="47"/>
      <c r="C24" s="48"/>
      <c r="D24" s="53"/>
      <c r="E24" s="49"/>
      <c r="F24" s="18" t="str">
        <f t="shared" si="1"/>
        <v/>
      </c>
      <c r="G24" s="54"/>
      <c r="H24" s="54"/>
      <c r="I24" s="50"/>
      <c r="J24" s="50"/>
      <c r="K24" s="50"/>
      <c r="L24" s="34" t="str">
        <f t="shared" si="2"/>
        <v/>
      </c>
      <c r="M24" s="52"/>
      <c r="O24" s="44">
        <f t="shared" si="0"/>
        <v>1515</v>
      </c>
      <c r="P24" s="45" t="str">
        <f t="shared" si="5"/>
        <v/>
      </c>
      <c r="Q24" s="45" t="str">
        <f t="shared" si="3"/>
        <v/>
      </c>
      <c r="R24" s="46" t="str">
        <f t="shared" si="4"/>
        <v/>
      </c>
      <c r="S24" s="3"/>
      <c r="T24" s="22">
        <f t="shared" si="6"/>
        <v>1515</v>
      </c>
      <c r="U24" s="23">
        <f t="shared" si="7"/>
        <v>-757500</v>
      </c>
      <c r="V24" s="23">
        <f t="shared" si="8"/>
        <v>-303000</v>
      </c>
      <c r="W24" s="23">
        <f t="shared" si="9"/>
        <v>-757500</v>
      </c>
      <c r="X24" s="3"/>
      <c r="Y24" s="3"/>
      <c r="Z24" s="27">
        <v>11</v>
      </c>
      <c r="AA24" s="27">
        <v>10</v>
      </c>
      <c r="AB24" s="27">
        <v>9</v>
      </c>
      <c r="AC24" s="27">
        <v>8</v>
      </c>
      <c r="AD24" s="27">
        <v>7</v>
      </c>
      <c r="AE24" s="27">
        <v>6</v>
      </c>
      <c r="AF24" s="27">
        <v>5</v>
      </c>
      <c r="AG24" s="27">
        <v>4</v>
      </c>
      <c r="AH24" s="27">
        <v>3</v>
      </c>
      <c r="AI24" s="27">
        <v>2</v>
      </c>
      <c r="AJ24" s="27">
        <v>1</v>
      </c>
    </row>
    <row r="25" spans="1:36" s="13" customFormat="1" ht="22.15" customHeight="1" x14ac:dyDescent="0.4">
      <c r="A25" s="20">
        <v>11</v>
      </c>
      <c r="B25" s="47"/>
      <c r="C25" s="48"/>
      <c r="D25" s="53"/>
      <c r="E25" s="49"/>
      <c r="F25" s="18" t="str">
        <f t="shared" si="1"/>
        <v/>
      </c>
      <c r="G25" s="54"/>
      <c r="H25" s="54"/>
      <c r="I25" s="50"/>
      <c r="J25" s="50"/>
      <c r="K25" s="50"/>
      <c r="L25" s="34" t="str">
        <f t="shared" si="2"/>
        <v/>
      </c>
      <c r="M25" s="52"/>
      <c r="O25" s="44">
        <f t="shared" si="0"/>
        <v>1515</v>
      </c>
      <c r="P25" s="45" t="str">
        <f t="shared" si="5"/>
        <v/>
      </c>
      <c r="Q25" s="45" t="str">
        <f t="shared" si="3"/>
        <v/>
      </c>
      <c r="R25" s="46" t="str">
        <f t="shared" si="4"/>
        <v/>
      </c>
      <c r="S25" s="3"/>
      <c r="T25" s="22">
        <f t="shared" si="6"/>
        <v>1515</v>
      </c>
      <c r="U25" s="23">
        <f t="shared" si="7"/>
        <v>-757500</v>
      </c>
      <c r="V25" s="23">
        <f t="shared" si="8"/>
        <v>-303000</v>
      </c>
      <c r="W25" s="23">
        <f t="shared" si="9"/>
        <v>-757500</v>
      </c>
      <c r="X25" s="3"/>
      <c r="Y25" s="3"/>
      <c r="Z25" s="28">
        <f>Z20*-1</f>
        <v>-5500</v>
      </c>
      <c r="AA25" s="28">
        <f t="shared" ref="AA25:AJ25" si="10">AA20*-1</f>
        <v>-5000</v>
      </c>
      <c r="AB25" s="28">
        <f t="shared" si="10"/>
        <v>-4500</v>
      </c>
      <c r="AC25" s="28">
        <f t="shared" si="10"/>
        <v>-4000</v>
      </c>
      <c r="AD25" s="28">
        <f t="shared" si="10"/>
        <v>-3500</v>
      </c>
      <c r="AE25" s="28">
        <f t="shared" si="10"/>
        <v>-3000</v>
      </c>
      <c r="AF25" s="28">
        <f t="shared" si="10"/>
        <v>-2500</v>
      </c>
      <c r="AG25" s="28">
        <f t="shared" si="10"/>
        <v>-2000</v>
      </c>
      <c r="AH25" s="28">
        <f t="shared" si="10"/>
        <v>-1500</v>
      </c>
      <c r="AI25" s="28">
        <f t="shared" si="10"/>
        <v>-1000</v>
      </c>
      <c r="AJ25" s="28">
        <f t="shared" si="10"/>
        <v>-500</v>
      </c>
    </row>
    <row r="26" spans="1:36" s="13" customFormat="1" ht="22.15" customHeight="1" x14ac:dyDescent="0.4">
      <c r="A26" s="20">
        <v>12</v>
      </c>
      <c r="B26" s="47"/>
      <c r="C26" s="48"/>
      <c r="D26" s="53"/>
      <c r="E26" s="49"/>
      <c r="F26" s="18" t="str">
        <f t="shared" si="1"/>
        <v/>
      </c>
      <c r="G26" s="54"/>
      <c r="H26" s="54"/>
      <c r="I26" s="50"/>
      <c r="J26" s="50"/>
      <c r="K26" s="50"/>
      <c r="L26" s="34" t="str">
        <f t="shared" si="2"/>
        <v/>
      </c>
      <c r="M26" s="52"/>
      <c r="O26" s="44">
        <f t="shared" si="0"/>
        <v>1515</v>
      </c>
      <c r="P26" s="45" t="str">
        <f t="shared" si="5"/>
        <v/>
      </c>
      <c r="Q26" s="45" t="str">
        <f t="shared" si="3"/>
        <v/>
      </c>
      <c r="R26" s="46" t="str">
        <f t="shared" si="4"/>
        <v/>
      </c>
      <c r="S26" s="3"/>
      <c r="T26" s="22">
        <f t="shared" si="6"/>
        <v>1515</v>
      </c>
      <c r="U26" s="23">
        <f t="shared" si="7"/>
        <v>-757500</v>
      </c>
      <c r="V26" s="23">
        <f t="shared" si="8"/>
        <v>-303000</v>
      </c>
      <c r="W26" s="23">
        <f t="shared" si="9"/>
        <v>-757500</v>
      </c>
      <c r="X26" s="3"/>
      <c r="Y26" s="3"/>
      <c r="Z26" s="28">
        <f t="shared" ref="Z26:AJ27" si="11">Z21*-1</f>
        <v>-2200</v>
      </c>
      <c r="AA26" s="28">
        <f t="shared" si="11"/>
        <v>-2000</v>
      </c>
      <c r="AB26" s="28">
        <f t="shared" si="11"/>
        <v>-1800</v>
      </c>
      <c r="AC26" s="28">
        <f t="shared" si="11"/>
        <v>-1600</v>
      </c>
      <c r="AD26" s="28">
        <f t="shared" si="11"/>
        <v>-1400</v>
      </c>
      <c r="AE26" s="28">
        <f t="shared" si="11"/>
        <v>-1200</v>
      </c>
      <c r="AF26" s="28">
        <f t="shared" si="11"/>
        <v>-1000</v>
      </c>
      <c r="AG26" s="28">
        <f t="shared" si="11"/>
        <v>-800</v>
      </c>
      <c r="AH26" s="28">
        <f t="shared" si="11"/>
        <v>-600</v>
      </c>
      <c r="AI26" s="28">
        <f t="shared" si="11"/>
        <v>-400</v>
      </c>
      <c r="AJ26" s="28">
        <f t="shared" si="11"/>
        <v>-200</v>
      </c>
    </row>
    <row r="27" spans="1:36" s="13" customFormat="1" ht="22.15" customHeight="1" x14ac:dyDescent="0.4">
      <c r="A27" s="20">
        <v>13</v>
      </c>
      <c r="B27" s="47"/>
      <c r="C27" s="48"/>
      <c r="D27" s="53"/>
      <c r="E27" s="49"/>
      <c r="F27" s="18" t="str">
        <f t="shared" si="1"/>
        <v/>
      </c>
      <c r="G27" s="54"/>
      <c r="H27" s="54"/>
      <c r="I27" s="50"/>
      <c r="J27" s="50"/>
      <c r="K27" s="50"/>
      <c r="L27" s="34" t="str">
        <f t="shared" si="2"/>
        <v/>
      </c>
      <c r="M27" s="52"/>
      <c r="O27" s="44">
        <f t="shared" si="0"/>
        <v>1515</v>
      </c>
      <c r="P27" s="45" t="str">
        <f t="shared" si="5"/>
        <v/>
      </c>
      <c r="Q27" s="45" t="str">
        <f t="shared" si="3"/>
        <v/>
      </c>
      <c r="R27" s="46" t="str">
        <f t="shared" si="4"/>
        <v/>
      </c>
      <c r="S27" s="3"/>
      <c r="T27" s="22">
        <f t="shared" si="6"/>
        <v>1515</v>
      </c>
      <c r="U27" s="23">
        <f t="shared" si="7"/>
        <v>-757500</v>
      </c>
      <c r="V27" s="23">
        <f t="shared" si="8"/>
        <v>-303000</v>
      </c>
      <c r="W27" s="23">
        <f t="shared" si="9"/>
        <v>-757500</v>
      </c>
      <c r="X27" s="3"/>
      <c r="Y27" s="3"/>
      <c r="Z27" s="28">
        <f t="shared" si="11"/>
        <v>-5500</v>
      </c>
      <c r="AA27" s="28">
        <f t="shared" si="11"/>
        <v>-5000</v>
      </c>
      <c r="AB27" s="28">
        <f t="shared" si="11"/>
        <v>-4500</v>
      </c>
      <c r="AC27" s="28">
        <f t="shared" si="11"/>
        <v>-4000</v>
      </c>
      <c r="AD27" s="28">
        <f t="shared" si="11"/>
        <v>-3500</v>
      </c>
      <c r="AE27" s="28">
        <f t="shared" si="11"/>
        <v>-3000</v>
      </c>
      <c r="AF27" s="28">
        <f t="shared" si="11"/>
        <v>-2500</v>
      </c>
      <c r="AG27" s="28">
        <f t="shared" si="11"/>
        <v>-2000</v>
      </c>
      <c r="AH27" s="28">
        <f t="shared" si="11"/>
        <v>-1500</v>
      </c>
      <c r="AI27" s="28">
        <f t="shared" si="11"/>
        <v>-1000</v>
      </c>
      <c r="AJ27" s="28">
        <f t="shared" si="11"/>
        <v>-500</v>
      </c>
    </row>
    <row r="28" spans="1:36" s="13" customFormat="1" ht="22.15" customHeight="1" x14ac:dyDescent="0.4">
      <c r="A28" s="20">
        <v>14</v>
      </c>
      <c r="B28" s="47"/>
      <c r="C28" s="48"/>
      <c r="D28" s="53"/>
      <c r="E28" s="49"/>
      <c r="F28" s="18" t="str">
        <f t="shared" si="1"/>
        <v/>
      </c>
      <c r="G28" s="54"/>
      <c r="H28" s="54"/>
      <c r="I28" s="50"/>
      <c r="J28" s="50"/>
      <c r="K28" s="50"/>
      <c r="L28" s="34" t="str">
        <f t="shared" si="2"/>
        <v/>
      </c>
      <c r="M28" s="52"/>
      <c r="O28" s="44">
        <f t="shared" si="0"/>
        <v>1515</v>
      </c>
      <c r="P28" s="45" t="str">
        <f t="shared" si="5"/>
        <v/>
      </c>
      <c r="Q28" s="45" t="str">
        <f t="shared" si="3"/>
        <v/>
      </c>
      <c r="R28" s="46" t="str">
        <f t="shared" si="4"/>
        <v/>
      </c>
      <c r="S28" s="3"/>
      <c r="T28" s="22">
        <f t="shared" si="6"/>
        <v>1515</v>
      </c>
      <c r="U28" s="23">
        <f t="shared" si="7"/>
        <v>-757500</v>
      </c>
      <c r="V28" s="23">
        <f t="shared" si="8"/>
        <v>-303000</v>
      </c>
      <c r="W28" s="23">
        <f t="shared" si="9"/>
        <v>-757500</v>
      </c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3" customFormat="1" ht="22.15" customHeight="1" x14ac:dyDescent="0.4">
      <c r="A29" s="20">
        <v>15</v>
      </c>
      <c r="B29" s="47"/>
      <c r="C29" s="48"/>
      <c r="D29" s="53"/>
      <c r="E29" s="49"/>
      <c r="F29" s="18" t="str">
        <f t="shared" si="1"/>
        <v/>
      </c>
      <c r="G29" s="54"/>
      <c r="H29" s="54"/>
      <c r="I29" s="50"/>
      <c r="J29" s="50"/>
      <c r="K29" s="50"/>
      <c r="L29" s="34" t="str">
        <f t="shared" si="2"/>
        <v/>
      </c>
      <c r="M29" s="52"/>
      <c r="O29" s="44">
        <f t="shared" si="0"/>
        <v>1515</v>
      </c>
      <c r="P29" s="45" t="str">
        <f t="shared" si="5"/>
        <v/>
      </c>
      <c r="Q29" s="45" t="str">
        <f t="shared" si="3"/>
        <v/>
      </c>
      <c r="R29" s="46" t="str">
        <f t="shared" si="4"/>
        <v/>
      </c>
      <c r="S29" s="3"/>
      <c r="T29" s="22">
        <f t="shared" si="6"/>
        <v>1515</v>
      </c>
      <c r="U29" s="23">
        <f t="shared" si="7"/>
        <v>-757500</v>
      </c>
      <c r="V29" s="23">
        <f t="shared" si="8"/>
        <v>-303000</v>
      </c>
      <c r="W29" s="23">
        <f t="shared" si="9"/>
        <v>-757500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3" customFormat="1" ht="22.15" customHeight="1" x14ac:dyDescent="0.4">
      <c r="A30" s="20">
        <v>16</v>
      </c>
      <c r="B30" s="47"/>
      <c r="C30" s="48"/>
      <c r="D30" s="53"/>
      <c r="E30" s="49"/>
      <c r="F30" s="18" t="str">
        <f t="shared" si="1"/>
        <v/>
      </c>
      <c r="G30" s="54"/>
      <c r="H30" s="54"/>
      <c r="I30" s="50"/>
      <c r="J30" s="50"/>
      <c r="K30" s="50"/>
      <c r="L30" s="34" t="str">
        <f t="shared" si="2"/>
        <v/>
      </c>
      <c r="M30" s="52"/>
      <c r="O30" s="44">
        <f t="shared" si="0"/>
        <v>1515</v>
      </c>
      <c r="P30" s="45" t="str">
        <f t="shared" si="5"/>
        <v/>
      </c>
      <c r="Q30" s="45" t="str">
        <f t="shared" si="3"/>
        <v/>
      </c>
      <c r="R30" s="46" t="str">
        <f t="shared" si="4"/>
        <v/>
      </c>
      <c r="S30" s="3"/>
      <c r="T30" s="22">
        <f t="shared" si="6"/>
        <v>1515</v>
      </c>
      <c r="U30" s="23">
        <f t="shared" si="7"/>
        <v>-757500</v>
      </c>
      <c r="V30" s="23">
        <f t="shared" si="8"/>
        <v>-303000</v>
      </c>
      <c r="W30" s="23">
        <f t="shared" si="9"/>
        <v>-757500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3" customFormat="1" ht="22.15" customHeight="1" x14ac:dyDescent="0.4">
      <c r="A31" s="20">
        <v>17</v>
      </c>
      <c r="B31" s="47"/>
      <c r="C31" s="48"/>
      <c r="D31" s="53"/>
      <c r="E31" s="49"/>
      <c r="F31" s="18" t="str">
        <f t="shared" si="1"/>
        <v/>
      </c>
      <c r="G31" s="54"/>
      <c r="H31" s="54"/>
      <c r="I31" s="50"/>
      <c r="J31" s="50"/>
      <c r="K31" s="50"/>
      <c r="L31" s="34" t="str">
        <f t="shared" si="2"/>
        <v/>
      </c>
      <c r="M31" s="52"/>
      <c r="O31" s="44">
        <f t="shared" si="0"/>
        <v>1515</v>
      </c>
      <c r="P31" s="45" t="str">
        <f t="shared" si="5"/>
        <v/>
      </c>
      <c r="Q31" s="45" t="str">
        <f t="shared" si="3"/>
        <v/>
      </c>
      <c r="R31" s="46" t="str">
        <f t="shared" si="4"/>
        <v/>
      </c>
      <c r="S31" s="3"/>
      <c r="T31" s="22">
        <f t="shared" si="6"/>
        <v>1515</v>
      </c>
      <c r="U31" s="23">
        <f t="shared" si="7"/>
        <v>-757500</v>
      </c>
      <c r="V31" s="23">
        <f t="shared" si="8"/>
        <v>-303000</v>
      </c>
      <c r="W31" s="23">
        <f t="shared" si="9"/>
        <v>-757500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s="13" customFormat="1" ht="22.15" customHeight="1" x14ac:dyDescent="0.4">
      <c r="A32" s="20">
        <v>18</v>
      </c>
      <c r="B32" s="47"/>
      <c r="C32" s="48"/>
      <c r="D32" s="53"/>
      <c r="E32" s="49"/>
      <c r="F32" s="18" t="str">
        <f t="shared" si="1"/>
        <v/>
      </c>
      <c r="G32" s="54"/>
      <c r="H32" s="54"/>
      <c r="I32" s="50"/>
      <c r="J32" s="50"/>
      <c r="K32" s="50"/>
      <c r="L32" s="34" t="str">
        <f t="shared" si="2"/>
        <v/>
      </c>
      <c r="M32" s="52"/>
      <c r="O32" s="44">
        <f t="shared" si="0"/>
        <v>1515</v>
      </c>
      <c r="P32" s="45" t="str">
        <f t="shared" si="5"/>
        <v/>
      </c>
      <c r="Q32" s="45" t="str">
        <f t="shared" si="3"/>
        <v/>
      </c>
      <c r="R32" s="46" t="str">
        <f t="shared" si="4"/>
        <v/>
      </c>
      <c r="S32" s="3"/>
      <c r="T32" s="22">
        <f t="shared" si="6"/>
        <v>1515</v>
      </c>
      <c r="U32" s="23">
        <f t="shared" si="7"/>
        <v>-757500</v>
      </c>
      <c r="V32" s="23">
        <f t="shared" si="8"/>
        <v>-303000</v>
      </c>
      <c r="W32" s="23">
        <f t="shared" si="9"/>
        <v>-757500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s="13" customFormat="1" ht="22.15" customHeight="1" x14ac:dyDescent="0.4">
      <c r="A33" s="20">
        <v>19</v>
      </c>
      <c r="B33" s="47"/>
      <c r="C33" s="48"/>
      <c r="D33" s="53"/>
      <c r="E33" s="49"/>
      <c r="F33" s="18" t="str">
        <f t="shared" si="1"/>
        <v/>
      </c>
      <c r="G33" s="54"/>
      <c r="H33" s="54"/>
      <c r="I33" s="50"/>
      <c r="J33" s="50"/>
      <c r="K33" s="50"/>
      <c r="L33" s="34" t="str">
        <f t="shared" si="2"/>
        <v/>
      </c>
      <c r="M33" s="52"/>
      <c r="O33" s="44">
        <f t="shared" si="0"/>
        <v>1515</v>
      </c>
      <c r="P33" s="45" t="str">
        <f t="shared" si="5"/>
        <v/>
      </c>
      <c r="Q33" s="45" t="str">
        <f t="shared" si="3"/>
        <v/>
      </c>
      <c r="R33" s="46" t="str">
        <f t="shared" si="4"/>
        <v/>
      </c>
      <c r="S33" s="3"/>
      <c r="T33" s="22">
        <f t="shared" si="6"/>
        <v>1515</v>
      </c>
      <c r="U33" s="23">
        <f t="shared" si="7"/>
        <v>-757500</v>
      </c>
      <c r="V33" s="23">
        <f t="shared" si="8"/>
        <v>-303000</v>
      </c>
      <c r="W33" s="23">
        <f t="shared" si="9"/>
        <v>-757500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s="13" customFormat="1" ht="22.15" customHeight="1" x14ac:dyDescent="0.4">
      <c r="A34" s="20">
        <v>20</v>
      </c>
      <c r="B34" s="47"/>
      <c r="C34" s="48"/>
      <c r="D34" s="53"/>
      <c r="E34" s="49"/>
      <c r="F34" s="18" t="str">
        <f t="shared" si="1"/>
        <v/>
      </c>
      <c r="G34" s="54"/>
      <c r="H34" s="54"/>
      <c r="I34" s="50"/>
      <c r="J34" s="50"/>
      <c r="K34" s="50"/>
      <c r="L34" s="34" t="str">
        <f t="shared" si="2"/>
        <v/>
      </c>
      <c r="M34" s="52"/>
      <c r="O34" s="44">
        <f t="shared" si="0"/>
        <v>1515</v>
      </c>
      <c r="P34" s="45" t="str">
        <f t="shared" si="5"/>
        <v/>
      </c>
      <c r="Q34" s="45" t="str">
        <f t="shared" si="3"/>
        <v/>
      </c>
      <c r="R34" s="46" t="str">
        <f t="shared" si="4"/>
        <v/>
      </c>
      <c r="S34" s="3"/>
      <c r="T34" s="22">
        <f t="shared" si="6"/>
        <v>1515</v>
      </c>
      <c r="U34" s="23">
        <f t="shared" si="7"/>
        <v>-757500</v>
      </c>
      <c r="V34" s="23">
        <f t="shared" si="8"/>
        <v>-303000</v>
      </c>
      <c r="W34" s="23">
        <f t="shared" si="9"/>
        <v>-757500</v>
      </c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22.15" customHeight="1" x14ac:dyDescent="0.4">
      <c r="A35" s="38" t="s">
        <v>23</v>
      </c>
      <c r="B35" s="38"/>
      <c r="C35" s="38"/>
      <c r="D35" s="38"/>
      <c r="E35" s="38"/>
      <c r="F35" s="38"/>
      <c r="G35" s="55"/>
      <c r="H35" s="56"/>
      <c r="I35" s="38"/>
      <c r="J35" s="38"/>
      <c r="K35" s="38"/>
      <c r="L35" s="42">
        <f>SUM(L15:L34)</f>
        <v>0</v>
      </c>
      <c r="M35" s="43"/>
      <c r="N35" s="37"/>
    </row>
    <row r="36" spans="1:36" x14ac:dyDescent="0.4"/>
    <row r="37" spans="1:36" ht="21" x14ac:dyDescent="0.4">
      <c r="A37" s="59" t="s">
        <v>24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31"/>
    </row>
    <row r="38" spans="1:36" ht="6" customHeight="1" x14ac:dyDescent="0.4"/>
    <row r="39" spans="1:36" hidden="1" x14ac:dyDescent="0.4">
      <c r="C39" s="15">
        <v>45748</v>
      </c>
    </row>
    <row r="40" spans="1:36" hidden="1" x14ac:dyDescent="0.4">
      <c r="C40" s="15">
        <v>45778</v>
      </c>
    </row>
    <row r="41" spans="1:36" hidden="1" x14ac:dyDescent="0.4">
      <c r="C41" s="15">
        <v>45809</v>
      </c>
    </row>
    <row r="42" spans="1:36" hidden="1" x14ac:dyDescent="0.4">
      <c r="C42" s="15">
        <v>45839</v>
      </c>
    </row>
    <row r="43" spans="1:36" hidden="1" x14ac:dyDescent="0.4">
      <c r="C43" s="15">
        <v>45870</v>
      </c>
    </row>
    <row r="44" spans="1:36" hidden="1" x14ac:dyDescent="0.4">
      <c r="C44" s="15">
        <v>45901</v>
      </c>
    </row>
    <row r="45" spans="1:36" hidden="1" x14ac:dyDescent="0.4">
      <c r="C45" s="15">
        <v>45931</v>
      </c>
    </row>
    <row r="46" spans="1:36" hidden="1" x14ac:dyDescent="0.4">
      <c r="C46" s="15">
        <v>45962</v>
      </c>
    </row>
    <row r="47" spans="1:36" hidden="1" x14ac:dyDescent="0.4">
      <c r="C47" s="15">
        <v>45992</v>
      </c>
    </row>
    <row r="48" spans="1:36" hidden="1" x14ac:dyDescent="0.4">
      <c r="C48" s="15">
        <v>46023</v>
      </c>
    </row>
    <row r="49" spans="3:3" hidden="1" x14ac:dyDescent="0.4">
      <c r="C49" s="15">
        <v>46054</v>
      </c>
    </row>
    <row r="50" spans="3:3" hidden="1" x14ac:dyDescent="0.4">
      <c r="C50" s="15">
        <v>46082</v>
      </c>
    </row>
  </sheetData>
  <sheetProtection algorithmName="SHA-512" hashValue="07lmVpeabIf+Z8VCjde0kOtnbPPQ30h9JMtT6wSpd3muZrHbRy8P1Zq/VNR7lUYNeBzP/Ze3QchJKyBJy+mxOA==" saltValue="4gelwCOiqtq2AkKLZKdiWw==" spinCount="100000" sheet="1" objects="1" scenarios="1"/>
  <mergeCells count="29">
    <mergeCell ref="G14:H14"/>
    <mergeCell ref="A5:M5"/>
    <mergeCell ref="A6:M6"/>
    <mergeCell ref="B9:D10"/>
    <mergeCell ref="I12:K12"/>
    <mergeCell ref="G13:H13"/>
    <mergeCell ref="G26:H26"/>
    <mergeCell ref="G15:H15"/>
    <mergeCell ref="G16:H16"/>
    <mergeCell ref="G17:H17"/>
    <mergeCell ref="G18:H18"/>
    <mergeCell ref="G19:H19"/>
    <mergeCell ref="G20:H20"/>
    <mergeCell ref="G33:H33"/>
    <mergeCell ref="G34:H34"/>
    <mergeCell ref="G35:H35"/>
    <mergeCell ref="F10:G10"/>
    <mergeCell ref="A37:M37"/>
    <mergeCell ref="G27:H27"/>
    <mergeCell ref="G28:H28"/>
    <mergeCell ref="G29:H29"/>
    <mergeCell ref="G30:H30"/>
    <mergeCell ref="G31:H31"/>
    <mergeCell ref="G32:H32"/>
    <mergeCell ref="G21:H21"/>
    <mergeCell ref="G22:H22"/>
    <mergeCell ref="G23:H23"/>
    <mergeCell ref="G24:H24"/>
    <mergeCell ref="G25:H25"/>
  </mergeCells>
  <phoneticPr fontId="2"/>
  <conditionalFormatting sqref="B14:C34">
    <cfRule type="notContainsBlanks" dxfId="2" priority="2">
      <formula>LEN(TRIM(B14))&gt;0</formula>
    </cfRule>
  </conditionalFormatting>
  <conditionalFormatting sqref="B9:D10">
    <cfRule type="notContainsBlanks" dxfId="1" priority="5">
      <formula>LEN(TRIM(B9))&gt;0</formula>
    </cfRule>
  </conditionalFormatting>
  <conditionalFormatting sqref="I14:K34">
    <cfRule type="notContainsBlanks" dxfId="0" priority="1">
      <formula>LEN(TRIM(I14))&gt;0</formula>
    </cfRule>
  </conditionalFormatting>
  <dataValidations count="3">
    <dataValidation type="list" allowBlank="1" showInputMessage="1" showErrorMessage="1" sqref="I14:K34" xr:uid="{80B604F9-B13B-4A8D-95EA-AC8B5023B496}">
      <formula1>"○"</formula1>
    </dataValidation>
    <dataValidation type="list" allowBlank="1" showInputMessage="1" showErrorMessage="1" sqref="B14:B34" xr:uid="{E023AF1C-D45A-4DB1-A34B-FD4011E6A226}">
      <formula1>"追加,削除"</formula1>
    </dataValidation>
    <dataValidation type="list" allowBlank="1" showInputMessage="1" showErrorMessage="1" sqref="C14:C34" xr:uid="{2053100F-1180-4B90-9D05-5FA51DC30456}">
      <formula1>$C$39:$C$50</formula1>
    </dataValidation>
  </dataValidations>
  <pageMargins left="0.39370078740157483" right="0.39370078740157483" top="0.35433070866141736" bottom="0.35433070866141736" header="0.31496062992125984" footer="0.31496062992125984"/>
  <pageSetup paperSize="9" scale="6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変更通知書【追加・削除用】</vt:lpstr>
      <vt:lpstr>変更通知書【追加・削除用】!Print_Area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s-suz</dc:creator>
  <cp:lastModifiedBy>HOKEN-03</cp:lastModifiedBy>
  <cp:lastPrinted>2021-08-14T03:26:15Z</cp:lastPrinted>
  <dcterms:created xsi:type="dcterms:W3CDTF">2021-08-14T01:21:41Z</dcterms:created>
  <dcterms:modified xsi:type="dcterms:W3CDTF">2024-11-13T00:13:35Z</dcterms:modified>
</cp:coreProperties>
</file>